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zp\KONKURSY 2021\podłoża mikrobiologiczne\podłoża mikrobiologiczne 2026\"/>
    </mc:Choice>
  </mc:AlternateContent>
  <xr:revisionPtr revIDLastSave="0" documentId="13_ncr:1_{2BBD7979-0BCA-4820-959E-63BE0E8C563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1" l="1"/>
  <c r="I8" i="1"/>
  <c r="I12" i="1"/>
  <c r="I13" i="1"/>
  <c r="I9" i="1"/>
  <c r="I14" i="1"/>
  <c r="I10" i="1"/>
  <c r="I15" i="1"/>
  <c r="I16" i="1"/>
  <c r="I18" i="1"/>
  <c r="I19" i="1"/>
  <c r="I20" i="1"/>
  <c r="I21" i="1"/>
  <c r="I22" i="1"/>
  <c r="I23" i="1"/>
  <c r="I24" i="1"/>
  <c r="I6" i="1"/>
  <c r="J7" i="1"/>
  <c r="K7" i="1" s="1"/>
  <c r="J8" i="1"/>
  <c r="K8" i="1" s="1"/>
  <c r="J12" i="1"/>
  <c r="K12" i="1" s="1"/>
  <c r="J13" i="1"/>
  <c r="K13" i="1" s="1"/>
  <c r="J9" i="1"/>
  <c r="K9" i="1" s="1"/>
  <c r="J14" i="1"/>
  <c r="K14" i="1" s="1"/>
  <c r="J10" i="1"/>
  <c r="K10" i="1" s="1"/>
  <c r="J15" i="1"/>
  <c r="K15" i="1" s="1"/>
  <c r="J16" i="1"/>
  <c r="K16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6" i="1"/>
  <c r="K6" i="1" s="1"/>
  <c r="J60" i="1"/>
  <c r="I60" i="1"/>
  <c r="K60" i="1" s="1"/>
  <c r="J59" i="1"/>
  <c r="I59" i="1"/>
  <c r="K59" i="1" s="1"/>
  <c r="J48" i="1"/>
  <c r="I48" i="1"/>
  <c r="K48" i="1" s="1"/>
  <c r="J47" i="1"/>
  <c r="I47" i="1"/>
  <c r="K47" i="1" s="1"/>
  <c r="J46" i="1"/>
  <c r="I46" i="1"/>
  <c r="K46" i="1" s="1"/>
  <c r="J45" i="1"/>
  <c r="I45" i="1"/>
  <c r="K45" i="1" s="1"/>
  <c r="J44" i="1"/>
  <c r="I44" i="1"/>
  <c r="K44" i="1" s="1"/>
  <c r="J43" i="1"/>
  <c r="I43" i="1"/>
  <c r="K43" i="1" s="1"/>
  <c r="J42" i="1"/>
  <c r="I42" i="1"/>
  <c r="K42" i="1" s="1"/>
  <c r="J41" i="1"/>
  <c r="I41" i="1"/>
  <c r="K41" i="1" s="1"/>
  <c r="J40" i="1"/>
  <c r="I40" i="1"/>
  <c r="K40" i="1" s="1"/>
  <c r="J39" i="1"/>
  <c r="I39" i="1"/>
  <c r="K39" i="1" s="1"/>
  <c r="J38" i="1"/>
  <c r="I38" i="1"/>
  <c r="K38" i="1" s="1"/>
  <c r="J37" i="1"/>
  <c r="I37" i="1"/>
  <c r="K37" i="1" s="1"/>
  <c r="J36" i="1"/>
  <c r="I36" i="1"/>
  <c r="K36" i="1" s="1"/>
  <c r="J35" i="1"/>
  <c r="I35" i="1"/>
  <c r="K35" i="1" s="1"/>
  <c r="J34" i="1"/>
  <c r="I34" i="1"/>
  <c r="K34" i="1" s="1"/>
  <c r="J61" i="1" l="1"/>
  <c r="J25" i="1"/>
  <c r="J49" i="1"/>
  <c r="K25" i="1"/>
  <c r="K61" i="1"/>
  <c r="K49" i="1"/>
</calcChain>
</file>

<file path=xl/sharedStrings.xml><?xml version="1.0" encoding="utf-8"?>
<sst xmlns="http://schemas.openxmlformats.org/spreadsheetml/2006/main" count="89" uniqueCount="63">
  <si>
    <t xml:space="preserve">ZADANIE 1- Podłoża agarowe na płytkach z tworzywa sztucznego o śr. 90 mm </t>
  </si>
  <si>
    <t>Lp.</t>
  </si>
  <si>
    <t>OPIS ASORTYMENTU</t>
  </si>
  <si>
    <t xml:space="preserve">Ilość szt. </t>
  </si>
  <si>
    <t>Ilość opak.</t>
  </si>
  <si>
    <t xml:space="preserve">cena j. netto </t>
  </si>
  <si>
    <t>VAT %</t>
  </si>
  <si>
    <t xml:space="preserve">cena j. brutto </t>
  </si>
  <si>
    <t>Wartość netto</t>
  </si>
  <si>
    <t>Wartość brutto</t>
  </si>
  <si>
    <t xml:space="preserve">Mueller- Honton II z 5% krwi końskiej </t>
  </si>
  <si>
    <t xml:space="preserve">Mueller- Honton II z 5% krwi baraniej </t>
  </si>
  <si>
    <t xml:space="preserve">Mueller- Honton II </t>
  </si>
  <si>
    <t xml:space="preserve">Mannitol Salt (Chapman) </t>
  </si>
  <si>
    <t>Sabouraud Dextrose (bez antybiotyków)</t>
  </si>
  <si>
    <t>Columbia z 5% krwi baraniej</t>
  </si>
  <si>
    <t>ENDO</t>
  </si>
  <si>
    <t>Salmonella- Shigella (,,SS") z dezoksycholanem sodu</t>
  </si>
  <si>
    <t>Chromagar Candida (różnicujące co najmniej 3 gatunki grzybów)</t>
  </si>
  <si>
    <t>Chromagar Strept B (różniące S. agalactiae)</t>
  </si>
  <si>
    <t>Chromagar MRSA</t>
  </si>
  <si>
    <t>Chromagar SS (różnicujące Salmonella)</t>
  </si>
  <si>
    <t>Podłoże agarowe do wykrywania szczepów produkujących karbapenemazy CPE (min. MBL, OXA, KPC)</t>
  </si>
  <si>
    <t xml:space="preserve">Chromagar do różnicowania bakterii (co najmniej 3 gatunki: E. coli, Proteus mirabilis, Enterococcus faecalis) </t>
  </si>
  <si>
    <t>Chromagar VRE</t>
  </si>
  <si>
    <t xml:space="preserve">RAZEM </t>
  </si>
  <si>
    <t>cena j. netto</t>
  </si>
  <si>
    <t>cena j. brutto</t>
  </si>
  <si>
    <t>Podłoże bulionowe z malonianem sodu: probówki małe  (1op.-50szt.)</t>
  </si>
  <si>
    <t>Podłoże agarowe z fenyloalaniną- probówki małe (1op.-50szt.)</t>
  </si>
  <si>
    <t>Podłoże woda peptonowa z tryptofanem do wykrywania indolu: probówki małe (1op.-50szt.)</t>
  </si>
  <si>
    <t>Podłoże Christensena H-M: probówki małe (1op.-50szt.)</t>
  </si>
  <si>
    <t>Podłoże bulionowe z 10% laktozą: probówki małe (1op.-50szt.)</t>
  </si>
  <si>
    <t>Podłoże agarowe Kliglera: probówki małe (1op.-50szt.)</t>
  </si>
  <si>
    <t>Podłoże agarowe do oznaczania ruchu: probówki małe (1op.-50szt.)</t>
  </si>
  <si>
    <t>Podłoże z seleninem sodu na kał SF: probówki małe (1op.-50szt.)</t>
  </si>
  <si>
    <t>Podłoże Falkowa z lizyną: probówki małe  (1op.-50szt.)</t>
  </si>
  <si>
    <t>Kontrola do lizyny (1op.-50szt.)</t>
  </si>
  <si>
    <t>Podłoże bulion tryptozowo- sojowy do kontroli procesu sterylizacji: probówki  (1op.-50szt.)</t>
  </si>
  <si>
    <t>Podłoże agarowe Simonsa: probówki małe skosy (1op.-50szt.)</t>
  </si>
  <si>
    <t>EDTA 0,5 m do wykrywania MBL, op. 2ml</t>
  </si>
  <si>
    <t>Kwas fenyloboronowy do wykrywania KPC 2ml</t>
  </si>
  <si>
    <t>Odczynnik 10% FeCL3 50-100ml</t>
  </si>
  <si>
    <t>ZADANIE 3- Transport i hodowla próbek kału</t>
  </si>
  <si>
    <t>Odczynnik Ehrlicha do wykrywania indolu  100ml</t>
  </si>
  <si>
    <r>
      <t xml:space="preserve">WYMAGANIA zad. 2:
</t>
    </r>
    <r>
      <rPr>
        <sz val="10"/>
        <color rgb="FF000000"/>
        <rFont val="Calibri"/>
        <family val="2"/>
        <charset val="238"/>
      </rPr>
      <t>1. Wymaganym opakowaniem dla podłoży są probówki z tworzywa sztucznego o śr. do 13 mm i wys. do 100 mm, zawierające 3–5 ml podłoża, w poz. 8 i 12 dopuszcza się probówki o śr. do 17 mm i wys. do 110 mm.
2. Minimalny okres ważności podłoży to  8 tygodni.</t>
    </r>
  </si>
  <si>
    <r>
      <t xml:space="preserve">WYMAGANIA zad. 3:
</t>
    </r>
    <r>
      <rPr>
        <sz val="10"/>
        <color rgb="FF000000"/>
        <rFont val="Calibri"/>
        <family val="2"/>
        <charset val="238"/>
      </rPr>
      <t>1. Minimalny okres ważnośni- 8 tygodni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>2. W pozycji 2  wymagany jest odczynnik Ehrlicha, który w przypadku dodatniego wyniku reakcji na obecność indolu powoduje powstanie wyraźnej różowej otoczki w górnej części podłoża zawierającego tryptofan.</t>
    </r>
  </si>
  <si>
    <r>
      <t>Płyn konserwujący do kału, butelki 200 ml (</t>
    </r>
    <r>
      <rPr>
        <i/>
        <sz val="9"/>
        <rFont val="Calibri"/>
        <family val="2"/>
        <charset val="238"/>
      </rPr>
      <t>dopuszcza się butelki 100ml z odpowiednim przeliczeniem ilości- 8 szt.</t>
    </r>
    <r>
      <rPr>
        <sz val="11"/>
        <rFont val="Calibri"/>
        <family val="2"/>
        <charset val="238"/>
      </rPr>
      <t>)</t>
    </r>
  </si>
  <si>
    <t>Ilość szt.</t>
  </si>
  <si>
    <t>PRÓBKI</t>
  </si>
  <si>
    <t>ZADANIE 2- Podłoża w probówkach i butelkach:</t>
  </si>
  <si>
    <r>
      <t xml:space="preserve">WYMAGANIA zad. 1:
</t>
    </r>
    <r>
      <rPr>
        <sz val="10"/>
        <rFont val="Calibri"/>
        <family val="2"/>
        <charset val="238"/>
      </rPr>
      <t>1. Podłoża chromogenne musza posiadać metodykę użycia opracowaną przez producenta do identyfikacji lub różnicowania odpowiednich drobnoustrojów i wykazywać co najmniej 99% czułości w wykrywaniu docelowych mikroorganizmów.
2. W poz. 15 dopuszcza się podłoże chromogenne, gdzie minimalny limit wykrywalności to 10 jtk/ml. 
3. Minimalny okres ważności 4 tygodnie. 
4. Podłoża z poz. 1, 3, 6, 8 muszą posiadać potwierdzoną jakość i przydatność diagnostyczną, udokumentowaną wynikami badań, walidacji lub rekomendacjami wydanymi przez niezależny podmiot posiadający kompetencje w zakresie mikrobiologii. Dokumenty te nie mogą być starsze niż z 2020 r.
4.1. Zamawiający dopuszcza jako równoważne m.in.:
- opinie ośrodków referencyjnych (np. Krajowy Ośrodek Referencyjny ds. Lekowrażliwości Drobnoustrojów), 
- wyniki badań walidacyjnych, 
- publikacje naukowe, 
- dokumenty potwierdzające zgodność z uznanymi standardami (np. European Committee on Antimicrobial Susceptibility Testing, CLSI).
4.2. Zamawiający dopuszcza przedstawienie innych równoważnych dowodów potwierdzających spełnienie wymagań.</t>
    </r>
  </si>
  <si>
    <t>Chocolate z Biovitexem do bakterii ,wymagających</t>
  </si>
  <si>
    <t>Mac Conkey z fioletem krystalicznym</t>
  </si>
  <si>
    <t>10szt.</t>
  </si>
  <si>
    <t>5szt.</t>
  </si>
  <si>
    <t>GRUPA I- podłoża nieselektywne / wzbogacone</t>
  </si>
  <si>
    <t xml:space="preserve">GRUPA II- podłoża selektywne / różnicujące </t>
  </si>
  <si>
    <t xml:space="preserve">GRUPA III- podłoża chromogenne </t>
  </si>
  <si>
    <t>ZAŁĄCZNIK 1A- FORMULARZ – ASORTYMENTOWO- CENOWY</t>
  </si>
  <si>
    <t>Nr katalogowy</t>
  </si>
  <si>
    <t>Nazwa handlowa produktu</t>
  </si>
  <si>
    <t>Okres ważności od daty produkcji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</si>
</sst>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Times New Roman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Times New Roman2"/>
      <charset val="238"/>
    </font>
    <font>
      <i/>
      <sz val="9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DDDDDD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vertical="top" wrapText="1"/>
    </xf>
    <xf numFmtId="0" fontId="2" fillId="0" borderId="2" xfId="0" applyFont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9" fontId="0" fillId="0" borderId="1" xfId="0" applyNumberForma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5" borderId="13" xfId="0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top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topLeftCell="A76" zoomScale="110" zoomScaleNormal="110" workbookViewId="0">
      <selection activeCell="J45" sqref="J45"/>
    </sheetView>
  </sheetViews>
  <sheetFormatPr defaultColWidth="8.7109375" defaultRowHeight="15"/>
  <cols>
    <col min="1" max="1" width="5" customWidth="1"/>
    <col min="2" max="2" width="36.140625" customWidth="1"/>
    <col min="3" max="3" width="15.28515625" customWidth="1"/>
    <col min="4" max="4" width="15.5703125" customWidth="1"/>
    <col min="5" max="5" width="7.42578125" customWidth="1"/>
    <col min="6" max="6" width="8.5703125" customWidth="1"/>
    <col min="8" max="8" width="5.7109375" customWidth="1"/>
    <col min="10" max="10" width="11.140625" customWidth="1"/>
    <col min="11" max="11" width="11.5703125" customWidth="1"/>
    <col min="12" max="12" width="16" customWidth="1"/>
    <col min="13" max="13" width="10.5703125" customWidth="1"/>
  </cols>
  <sheetData>
    <row r="1" spans="1:13" ht="15.75">
      <c r="B1" s="26" t="s">
        <v>59</v>
      </c>
      <c r="C1" s="26"/>
      <c r="D1" s="26"/>
      <c r="E1" s="26"/>
      <c r="F1" s="26"/>
      <c r="G1" s="26"/>
      <c r="H1" s="26"/>
      <c r="I1" s="26"/>
      <c r="J1" s="26"/>
      <c r="K1" s="1"/>
      <c r="L1" s="1"/>
    </row>
    <row r="3" spans="1:13" ht="18.75" customHeight="1">
      <c r="A3" s="27" t="s">
        <v>0</v>
      </c>
      <c r="B3" s="27"/>
      <c r="C3" s="27"/>
      <c r="D3" s="27"/>
      <c r="E3" s="27"/>
      <c r="F3" s="27"/>
      <c r="G3" s="27"/>
      <c r="H3" s="27"/>
      <c r="J3" s="56"/>
      <c r="K3" s="56"/>
      <c r="L3" s="56"/>
      <c r="M3" s="56"/>
    </row>
    <row r="4" spans="1:13" ht="34.5" customHeight="1">
      <c r="A4" s="2" t="s">
        <v>1</v>
      </c>
      <c r="B4" s="3" t="s">
        <v>2</v>
      </c>
      <c r="C4" s="58" t="s">
        <v>60</v>
      </c>
      <c r="D4" s="58" t="s">
        <v>61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58" t="s">
        <v>62</v>
      </c>
      <c r="M4" s="3" t="s">
        <v>49</v>
      </c>
    </row>
    <row r="5" spans="1:13">
      <c r="A5" s="47" t="s">
        <v>56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3">
      <c r="A6" s="4">
        <v>1</v>
      </c>
      <c r="B6" s="5" t="s">
        <v>10</v>
      </c>
      <c r="C6" s="5"/>
      <c r="D6" s="5"/>
      <c r="E6" s="8">
        <v>560</v>
      </c>
      <c r="F6" s="4"/>
      <c r="G6" s="4"/>
      <c r="H6" s="6">
        <v>0.08</v>
      </c>
      <c r="I6" s="4">
        <f>G6*1.08</f>
        <v>0</v>
      </c>
      <c r="J6" s="4">
        <f>G6*F6</f>
        <v>0</v>
      </c>
      <c r="K6" s="4">
        <f>J6*1.08</f>
        <v>0</v>
      </c>
      <c r="L6" s="4"/>
      <c r="M6" s="4" t="s">
        <v>54</v>
      </c>
    </row>
    <row r="7" spans="1:13">
      <c r="A7" s="4">
        <v>2</v>
      </c>
      <c r="B7" s="5" t="s">
        <v>11</v>
      </c>
      <c r="C7" s="5"/>
      <c r="D7" s="5"/>
      <c r="E7" s="8">
        <v>60</v>
      </c>
      <c r="F7" s="4"/>
      <c r="G7" s="4"/>
      <c r="H7" s="6">
        <v>0.08</v>
      </c>
      <c r="I7" s="4">
        <f t="shared" ref="I7:I24" si="0">G7*1.08</f>
        <v>0</v>
      </c>
      <c r="J7" s="4">
        <f t="shared" ref="J7:J24" si="1">G7*F7</f>
        <v>0</v>
      </c>
      <c r="K7" s="4">
        <f t="shared" ref="K7:K24" si="2">J7*1.08</f>
        <v>0</v>
      </c>
      <c r="L7" s="4"/>
      <c r="M7" s="4"/>
    </row>
    <row r="8" spans="1:13">
      <c r="A8" s="4">
        <v>3</v>
      </c>
      <c r="B8" s="5" t="s">
        <v>12</v>
      </c>
      <c r="C8" s="5"/>
      <c r="D8" s="5"/>
      <c r="E8" s="8">
        <v>2100</v>
      </c>
      <c r="F8" s="4"/>
      <c r="G8" s="4"/>
      <c r="H8" s="6">
        <v>0.08</v>
      </c>
      <c r="I8" s="4">
        <f t="shared" si="0"/>
        <v>0</v>
      </c>
      <c r="J8" s="4">
        <f t="shared" si="1"/>
        <v>0</v>
      </c>
      <c r="K8" s="4">
        <f t="shared" si="2"/>
        <v>0</v>
      </c>
      <c r="L8" s="4"/>
      <c r="M8" s="4"/>
    </row>
    <row r="9" spans="1:13" ht="30">
      <c r="A9" s="4">
        <v>4</v>
      </c>
      <c r="B9" s="7" t="s">
        <v>52</v>
      </c>
      <c r="C9" s="7"/>
      <c r="D9" s="7"/>
      <c r="E9" s="8">
        <v>1500</v>
      </c>
      <c r="F9" s="8"/>
      <c r="G9" s="4"/>
      <c r="H9" s="6">
        <v>0.08</v>
      </c>
      <c r="I9" s="4">
        <f>G9*1.08</f>
        <v>0</v>
      </c>
      <c r="J9" s="4">
        <f>G9*F9</f>
        <v>0</v>
      </c>
      <c r="K9" s="4">
        <f>J9*1.08</f>
        <v>0</v>
      </c>
      <c r="L9" s="4"/>
      <c r="M9" s="4"/>
    </row>
    <row r="10" spans="1:13">
      <c r="A10" s="4">
        <v>5</v>
      </c>
      <c r="B10" s="7" t="s">
        <v>15</v>
      </c>
      <c r="C10" s="7"/>
      <c r="D10" s="7"/>
      <c r="E10" s="8">
        <v>3500</v>
      </c>
      <c r="F10" s="8"/>
      <c r="G10" s="4"/>
      <c r="H10" s="6">
        <v>0.08</v>
      </c>
      <c r="I10" s="4">
        <f>G10*1.08</f>
        <v>0</v>
      </c>
      <c r="J10" s="4">
        <f>G10*F10</f>
        <v>0</v>
      </c>
      <c r="K10" s="4">
        <f>J10*1.08</f>
        <v>0</v>
      </c>
      <c r="L10" s="4"/>
      <c r="M10" s="4" t="s">
        <v>54</v>
      </c>
    </row>
    <row r="11" spans="1:13">
      <c r="A11" s="50" t="s">
        <v>57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2"/>
    </row>
    <row r="12" spans="1:13">
      <c r="A12" s="4">
        <v>6</v>
      </c>
      <c r="B12" s="5" t="s">
        <v>13</v>
      </c>
      <c r="C12" s="5"/>
      <c r="D12" s="5"/>
      <c r="E12" s="8">
        <v>1200</v>
      </c>
      <c r="F12" s="4"/>
      <c r="G12" s="4"/>
      <c r="H12" s="6">
        <v>0.08</v>
      </c>
      <c r="I12" s="4">
        <f t="shared" si="0"/>
        <v>0</v>
      </c>
      <c r="J12" s="4">
        <f t="shared" si="1"/>
        <v>0</v>
      </c>
      <c r="K12" s="4">
        <f t="shared" si="2"/>
        <v>0</v>
      </c>
      <c r="L12" s="4"/>
      <c r="M12" s="4"/>
    </row>
    <row r="13" spans="1:13" ht="18" customHeight="1">
      <c r="A13" s="4">
        <v>7</v>
      </c>
      <c r="B13" s="5" t="s">
        <v>14</v>
      </c>
      <c r="C13" s="5"/>
      <c r="D13" s="5"/>
      <c r="E13" s="8">
        <v>1100</v>
      </c>
      <c r="F13" s="4"/>
      <c r="G13" s="4"/>
      <c r="H13" s="6">
        <v>0.08</v>
      </c>
      <c r="I13" s="4">
        <f t="shared" si="0"/>
        <v>0</v>
      </c>
      <c r="J13" s="4">
        <f t="shared" si="1"/>
        <v>0</v>
      </c>
      <c r="K13" s="4">
        <f t="shared" si="2"/>
        <v>0</v>
      </c>
      <c r="L13" s="4"/>
      <c r="M13" s="4"/>
    </row>
    <row r="14" spans="1:13">
      <c r="A14" s="4">
        <v>8</v>
      </c>
      <c r="B14" s="7" t="s">
        <v>53</v>
      </c>
      <c r="C14" s="7"/>
      <c r="D14" s="7"/>
      <c r="E14" s="8">
        <v>2100</v>
      </c>
      <c r="F14" s="8"/>
      <c r="G14" s="4"/>
      <c r="H14" s="6">
        <v>0.08</v>
      </c>
      <c r="I14" s="4">
        <f t="shared" si="0"/>
        <v>0</v>
      </c>
      <c r="J14" s="4">
        <f t="shared" si="1"/>
        <v>0</v>
      </c>
      <c r="K14" s="4">
        <f t="shared" si="2"/>
        <v>0</v>
      </c>
      <c r="L14" s="4"/>
      <c r="M14" s="4" t="s">
        <v>55</v>
      </c>
    </row>
    <row r="15" spans="1:13">
      <c r="A15" s="4">
        <v>9</v>
      </c>
      <c r="B15" s="7" t="s">
        <v>16</v>
      </c>
      <c r="C15" s="7"/>
      <c r="D15" s="7"/>
      <c r="E15" s="8">
        <v>160</v>
      </c>
      <c r="F15" s="8"/>
      <c r="G15" s="4"/>
      <c r="H15" s="6">
        <v>0.08</v>
      </c>
      <c r="I15" s="4">
        <f t="shared" si="0"/>
        <v>0</v>
      </c>
      <c r="J15" s="4">
        <f t="shared" si="1"/>
        <v>0</v>
      </c>
      <c r="K15" s="4">
        <f t="shared" si="2"/>
        <v>0</v>
      </c>
      <c r="L15" s="4"/>
      <c r="M15" s="4"/>
    </row>
    <row r="16" spans="1:13" ht="30">
      <c r="A16" s="8">
        <v>10</v>
      </c>
      <c r="B16" s="9" t="s">
        <v>17</v>
      </c>
      <c r="C16" s="9"/>
      <c r="D16" s="9"/>
      <c r="E16" s="8">
        <v>260</v>
      </c>
      <c r="F16" s="8"/>
      <c r="G16" s="4"/>
      <c r="H16" s="6">
        <v>0.08</v>
      </c>
      <c r="I16" s="4">
        <f t="shared" si="0"/>
        <v>0</v>
      </c>
      <c r="J16" s="4">
        <f t="shared" si="1"/>
        <v>0</v>
      </c>
      <c r="K16" s="4">
        <f t="shared" si="2"/>
        <v>0</v>
      </c>
      <c r="L16" s="4"/>
      <c r="M16" s="4"/>
    </row>
    <row r="17" spans="1:13">
      <c r="A17" s="53" t="s">
        <v>58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5"/>
    </row>
    <row r="18" spans="1:13" ht="30">
      <c r="A18" s="4">
        <v>11</v>
      </c>
      <c r="B18" s="9" t="s">
        <v>18</v>
      </c>
      <c r="C18" s="9"/>
      <c r="D18" s="9"/>
      <c r="E18" s="8">
        <v>200</v>
      </c>
      <c r="F18" s="8"/>
      <c r="G18" s="4"/>
      <c r="H18" s="6">
        <v>0.08</v>
      </c>
      <c r="I18" s="4">
        <f t="shared" si="0"/>
        <v>0</v>
      </c>
      <c r="J18" s="4">
        <f t="shared" si="1"/>
        <v>0</v>
      </c>
      <c r="K18" s="4">
        <f t="shared" si="2"/>
        <v>0</v>
      </c>
      <c r="L18" s="4"/>
      <c r="M18" s="4"/>
    </row>
    <row r="19" spans="1:13" ht="30">
      <c r="A19" s="4">
        <v>12</v>
      </c>
      <c r="B19" s="9" t="s">
        <v>19</v>
      </c>
      <c r="C19" s="9"/>
      <c r="D19" s="9"/>
      <c r="E19" s="8">
        <v>260</v>
      </c>
      <c r="F19" s="8"/>
      <c r="G19" s="4"/>
      <c r="H19" s="6">
        <v>0.08</v>
      </c>
      <c r="I19" s="4">
        <f t="shared" si="0"/>
        <v>0</v>
      </c>
      <c r="J19" s="4">
        <f t="shared" si="1"/>
        <v>0</v>
      </c>
      <c r="K19" s="4">
        <f t="shared" si="2"/>
        <v>0</v>
      </c>
      <c r="L19" s="4"/>
      <c r="M19" s="4" t="s">
        <v>55</v>
      </c>
    </row>
    <row r="20" spans="1:13">
      <c r="A20" s="4">
        <v>13</v>
      </c>
      <c r="B20" s="9" t="s">
        <v>20</v>
      </c>
      <c r="C20" s="9"/>
      <c r="D20" s="9"/>
      <c r="E20" s="8">
        <v>60</v>
      </c>
      <c r="F20" s="8"/>
      <c r="G20" s="4"/>
      <c r="H20" s="6">
        <v>0.08</v>
      </c>
      <c r="I20" s="4">
        <f t="shared" si="0"/>
        <v>0</v>
      </c>
      <c r="J20" s="4">
        <f t="shared" si="1"/>
        <v>0</v>
      </c>
      <c r="K20" s="4">
        <f t="shared" si="2"/>
        <v>0</v>
      </c>
      <c r="L20" s="4"/>
      <c r="M20" s="4"/>
    </row>
    <row r="21" spans="1:13">
      <c r="A21" s="4">
        <v>14</v>
      </c>
      <c r="B21" s="9" t="s">
        <v>21</v>
      </c>
      <c r="C21" s="9"/>
      <c r="D21" s="9"/>
      <c r="E21" s="8">
        <v>200</v>
      </c>
      <c r="F21" s="8"/>
      <c r="G21" s="4"/>
      <c r="H21" s="6">
        <v>0.08</v>
      </c>
      <c r="I21" s="4">
        <f t="shared" si="0"/>
        <v>0</v>
      </c>
      <c r="J21" s="4">
        <f t="shared" si="1"/>
        <v>0</v>
      </c>
      <c r="K21" s="4">
        <f t="shared" si="2"/>
        <v>0</v>
      </c>
      <c r="L21" s="4"/>
      <c r="M21" s="25"/>
    </row>
    <row r="22" spans="1:13" ht="45.75" customHeight="1">
      <c r="A22" s="4">
        <v>15</v>
      </c>
      <c r="B22" s="10" t="s">
        <v>22</v>
      </c>
      <c r="C22" s="10"/>
      <c r="D22" s="10"/>
      <c r="E22" s="8">
        <v>560</v>
      </c>
      <c r="F22" s="8"/>
      <c r="G22" s="4"/>
      <c r="H22" s="6">
        <v>0.08</v>
      </c>
      <c r="I22" s="4">
        <f t="shared" si="0"/>
        <v>0</v>
      </c>
      <c r="J22" s="4">
        <f t="shared" si="1"/>
        <v>0</v>
      </c>
      <c r="K22" s="4">
        <f t="shared" si="2"/>
        <v>0</v>
      </c>
      <c r="L22" s="4"/>
      <c r="M22" s="4" t="s">
        <v>55</v>
      </c>
    </row>
    <row r="23" spans="1:13" ht="45">
      <c r="A23" s="4">
        <v>16</v>
      </c>
      <c r="B23" s="9" t="s">
        <v>23</v>
      </c>
      <c r="C23" s="9"/>
      <c r="D23" s="9"/>
      <c r="E23" s="8">
        <v>500</v>
      </c>
      <c r="F23" s="8"/>
      <c r="G23" s="4"/>
      <c r="H23" s="6">
        <v>0.08</v>
      </c>
      <c r="I23" s="4">
        <f t="shared" si="0"/>
        <v>0</v>
      </c>
      <c r="J23" s="4">
        <f t="shared" si="1"/>
        <v>0</v>
      </c>
      <c r="K23" s="4">
        <f t="shared" si="2"/>
        <v>0</v>
      </c>
      <c r="L23" s="4"/>
      <c r="M23" s="25"/>
    </row>
    <row r="24" spans="1:13">
      <c r="A24" s="4">
        <v>17</v>
      </c>
      <c r="B24" s="9" t="s">
        <v>24</v>
      </c>
      <c r="C24" s="9"/>
      <c r="D24" s="9"/>
      <c r="E24" s="8">
        <v>400</v>
      </c>
      <c r="F24" s="8"/>
      <c r="G24" s="4"/>
      <c r="H24" s="6">
        <v>0.08</v>
      </c>
      <c r="I24" s="4">
        <f t="shared" si="0"/>
        <v>0</v>
      </c>
      <c r="J24" s="4">
        <f t="shared" si="1"/>
        <v>0</v>
      </c>
      <c r="K24" s="4">
        <f t="shared" si="2"/>
        <v>0</v>
      </c>
      <c r="L24" s="4"/>
      <c r="M24" s="25"/>
    </row>
    <row r="25" spans="1:13">
      <c r="A25" s="28" t="s">
        <v>25</v>
      </c>
      <c r="B25" s="28"/>
      <c r="C25" s="28"/>
      <c r="D25" s="28"/>
      <c r="E25" s="28"/>
      <c r="F25" s="28"/>
      <c r="G25" s="28"/>
      <c r="H25" s="28"/>
      <c r="I25" s="28"/>
      <c r="J25" s="11">
        <f>SUM(J6:J24)</f>
        <v>0</v>
      </c>
      <c r="K25" s="11">
        <f>SUM(K6:K24)</f>
        <v>0</v>
      </c>
      <c r="L25" s="59"/>
    </row>
    <row r="26" spans="1:13">
      <c r="A26" s="12"/>
      <c r="B26" s="12"/>
      <c r="C26" s="12"/>
      <c r="D26" s="12"/>
      <c r="E26" s="12"/>
      <c r="F26" s="12"/>
      <c r="G26" s="12"/>
      <c r="H26" s="12"/>
      <c r="I26" s="12"/>
      <c r="J26" s="13"/>
      <c r="K26" s="13"/>
      <c r="L26" s="13"/>
    </row>
    <row r="27" spans="1:13" ht="15" customHeight="1">
      <c r="A27" s="29" t="s">
        <v>51</v>
      </c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60"/>
    </row>
    <row r="28" spans="1:13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60"/>
    </row>
    <row r="29" spans="1:13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60"/>
    </row>
    <row r="30" spans="1:13" ht="126" customHeigh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7"/>
      <c r="L30" s="60"/>
    </row>
    <row r="31" spans="1:13">
      <c r="A31" s="1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3" ht="19.5" customHeight="1">
      <c r="A32" s="27" t="s">
        <v>50</v>
      </c>
      <c r="B32" s="27"/>
      <c r="C32" s="27"/>
      <c r="D32" s="27"/>
      <c r="E32" s="27"/>
      <c r="F32" s="15"/>
      <c r="G32" s="57"/>
      <c r="H32" s="57"/>
      <c r="I32" s="57"/>
      <c r="J32" s="57"/>
      <c r="K32" s="57"/>
      <c r="L32" s="61"/>
    </row>
    <row r="33" spans="1:12" ht="36.75" customHeight="1">
      <c r="A33" s="2" t="s">
        <v>1</v>
      </c>
      <c r="B33" s="3" t="s">
        <v>2</v>
      </c>
      <c r="C33" s="58" t="s">
        <v>60</v>
      </c>
      <c r="D33" s="58" t="s">
        <v>61</v>
      </c>
      <c r="E33" s="3" t="s">
        <v>3</v>
      </c>
      <c r="F33" s="3" t="s">
        <v>4</v>
      </c>
      <c r="G33" s="3" t="s">
        <v>26</v>
      </c>
      <c r="H33" s="3" t="s">
        <v>6</v>
      </c>
      <c r="I33" s="3" t="s">
        <v>27</v>
      </c>
      <c r="J33" s="3" t="s">
        <v>8</v>
      </c>
      <c r="K33" s="3" t="s">
        <v>9</v>
      </c>
      <c r="L33" s="63" t="s">
        <v>62</v>
      </c>
    </row>
    <row r="34" spans="1:12" ht="30">
      <c r="A34" s="4">
        <v>1</v>
      </c>
      <c r="B34" s="16" t="s">
        <v>28</v>
      </c>
      <c r="C34" s="16"/>
      <c r="D34" s="16"/>
      <c r="E34" s="8">
        <v>650</v>
      </c>
      <c r="F34" s="17">
        <v>13</v>
      </c>
      <c r="G34" s="17"/>
      <c r="H34" s="6">
        <v>0.08</v>
      </c>
      <c r="I34" s="4">
        <f t="shared" ref="I34:I48" si="3">G34*H34+G34</f>
        <v>0</v>
      </c>
      <c r="J34" s="4">
        <f t="shared" ref="J34:J48" si="4">G34*F34</f>
        <v>0</v>
      </c>
      <c r="K34" s="18">
        <f t="shared" ref="K34:K48" si="5">I34*F34</f>
        <v>0</v>
      </c>
      <c r="L34" s="18"/>
    </row>
    <row r="35" spans="1:12" ht="30">
      <c r="A35" s="4">
        <v>2</v>
      </c>
      <c r="B35" s="16" t="s">
        <v>29</v>
      </c>
      <c r="C35" s="16"/>
      <c r="D35" s="16"/>
      <c r="E35" s="8">
        <v>50</v>
      </c>
      <c r="F35" s="17">
        <v>1</v>
      </c>
      <c r="G35" s="17"/>
      <c r="H35" s="6">
        <v>0.08</v>
      </c>
      <c r="I35" s="4">
        <f t="shared" si="3"/>
        <v>0</v>
      </c>
      <c r="J35" s="4">
        <f t="shared" si="4"/>
        <v>0</v>
      </c>
      <c r="K35" s="18">
        <f t="shared" si="5"/>
        <v>0</v>
      </c>
      <c r="L35" s="18"/>
    </row>
    <row r="36" spans="1:12" ht="45">
      <c r="A36" s="4">
        <v>3</v>
      </c>
      <c r="B36" s="16" t="s">
        <v>30</v>
      </c>
      <c r="C36" s="16"/>
      <c r="D36" s="16"/>
      <c r="E36" s="8">
        <v>650</v>
      </c>
      <c r="F36" s="17">
        <v>13</v>
      </c>
      <c r="G36" s="17"/>
      <c r="H36" s="6">
        <v>0.08</v>
      </c>
      <c r="I36" s="4">
        <f t="shared" si="3"/>
        <v>0</v>
      </c>
      <c r="J36" s="4">
        <f t="shared" si="4"/>
        <v>0</v>
      </c>
      <c r="K36" s="18">
        <f t="shared" si="5"/>
        <v>0</v>
      </c>
      <c r="L36" s="18"/>
    </row>
    <row r="37" spans="1:12" ht="30">
      <c r="A37" s="4">
        <v>4</v>
      </c>
      <c r="B37" s="16" t="s">
        <v>31</v>
      </c>
      <c r="C37" s="16"/>
      <c r="D37" s="16"/>
      <c r="E37" s="8">
        <v>650</v>
      </c>
      <c r="F37" s="17">
        <v>13</v>
      </c>
      <c r="G37" s="17"/>
      <c r="H37" s="6">
        <v>0.08</v>
      </c>
      <c r="I37" s="4">
        <f t="shared" si="3"/>
        <v>0</v>
      </c>
      <c r="J37" s="4">
        <f t="shared" si="4"/>
        <v>0</v>
      </c>
      <c r="K37" s="18">
        <f t="shared" si="5"/>
        <v>0</v>
      </c>
      <c r="L37" s="18"/>
    </row>
    <row r="38" spans="1:12" ht="30">
      <c r="A38" s="4">
        <v>5</v>
      </c>
      <c r="B38" s="16" t="s">
        <v>32</v>
      </c>
      <c r="C38" s="16"/>
      <c r="D38" s="16"/>
      <c r="E38" s="8">
        <v>650</v>
      </c>
      <c r="F38" s="17">
        <v>13</v>
      </c>
      <c r="G38" s="17"/>
      <c r="H38" s="6">
        <v>0.08</v>
      </c>
      <c r="I38" s="4">
        <f t="shared" si="3"/>
        <v>0</v>
      </c>
      <c r="J38" s="4">
        <f t="shared" si="4"/>
        <v>0</v>
      </c>
      <c r="K38" s="18">
        <f t="shared" si="5"/>
        <v>0</v>
      </c>
      <c r="L38" s="18"/>
    </row>
    <row r="39" spans="1:12" ht="30">
      <c r="A39" s="4">
        <v>6</v>
      </c>
      <c r="B39" s="16" t="s">
        <v>33</v>
      </c>
      <c r="C39" s="16"/>
      <c r="D39" s="16"/>
      <c r="E39" s="8">
        <v>650</v>
      </c>
      <c r="F39" s="17">
        <v>13</v>
      </c>
      <c r="G39" s="17"/>
      <c r="H39" s="6">
        <v>0.08</v>
      </c>
      <c r="I39" s="4">
        <f t="shared" si="3"/>
        <v>0</v>
      </c>
      <c r="J39" s="4">
        <f t="shared" si="4"/>
        <v>0</v>
      </c>
      <c r="K39" s="18">
        <f t="shared" si="5"/>
        <v>0</v>
      </c>
      <c r="L39" s="18"/>
    </row>
    <row r="40" spans="1:12" ht="30">
      <c r="A40" s="4">
        <v>7</v>
      </c>
      <c r="B40" s="16" t="s">
        <v>34</v>
      </c>
      <c r="C40" s="16"/>
      <c r="D40" s="16"/>
      <c r="E40" s="8">
        <v>50</v>
      </c>
      <c r="F40" s="17">
        <v>1</v>
      </c>
      <c r="G40" s="17"/>
      <c r="H40" s="6">
        <v>0.08</v>
      </c>
      <c r="I40" s="4">
        <f t="shared" si="3"/>
        <v>0</v>
      </c>
      <c r="J40" s="4">
        <f t="shared" si="4"/>
        <v>0</v>
      </c>
      <c r="K40" s="18">
        <f t="shared" si="5"/>
        <v>0</v>
      </c>
      <c r="L40" s="18"/>
    </row>
    <row r="41" spans="1:12" ht="30">
      <c r="A41" s="4">
        <v>8</v>
      </c>
      <c r="B41" s="16" t="s">
        <v>35</v>
      </c>
      <c r="C41" s="16"/>
      <c r="D41" s="16"/>
      <c r="E41" s="8">
        <v>150</v>
      </c>
      <c r="F41" s="17">
        <v>3</v>
      </c>
      <c r="G41" s="17"/>
      <c r="H41" s="6">
        <v>0.08</v>
      </c>
      <c r="I41" s="4">
        <f t="shared" si="3"/>
        <v>0</v>
      </c>
      <c r="J41" s="4">
        <f t="shared" si="4"/>
        <v>0</v>
      </c>
      <c r="K41" s="18">
        <f t="shared" si="5"/>
        <v>0</v>
      </c>
      <c r="L41" s="18"/>
    </row>
    <row r="42" spans="1:12" ht="30">
      <c r="A42" s="4">
        <v>9</v>
      </c>
      <c r="B42" s="16" t="s">
        <v>36</v>
      </c>
      <c r="C42" s="16"/>
      <c r="D42" s="16"/>
      <c r="E42" s="8">
        <v>200</v>
      </c>
      <c r="F42" s="17">
        <v>4</v>
      </c>
      <c r="G42" s="17"/>
      <c r="H42" s="6">
        <v>0.08</v>
      </c>
      <c r="I42" s="4">
        <f t="shared" si="3"/>
        <v>0</v>
      </c>
      <c r="J42" s="4">
        <f t="shared" si="4"/>
        <v>0</v>
      </c>
      <c r="K42" s="18">
        <f t="shared" si="5"/>
        <v>0</v>
      </c>
      <c r="L42" s="18"/>
    </row>
    <row r="43" spans="1:12">
      <c r="A43" s="8">
        <v>10</v>
      </c>
      <c r="B43" s="16" t="s">
        <v>37</v>
      </c>
      <c r="C43" s="16"/>
      <c r="D43" s="16"/>
      <c r="E43" s="8">
        <v>200</v>
      </c>
      <c r="F43" s="17">
        <v>4</v>
      </c>
      <c r="G43" s="17"/>
      <c r="H43" s="6">
        <v>0.23</v>
      </c>
      <c r="I43" s="4">
        <f t="shared" si="3"/>
        <v>0</v>
      </c>
      <c r="J43" s="4">
        <f t="shared" si="4"/>
        <v>0</v>
      </c>
      <c r="K43" s="18">
        <f t="shared" si="5"/>
        <v>0</v>
      </c>
      <c r="L43" s="18"/>
    </row>
    <row r="44" spans="1:12" ht="45">
      <c r="A44" s="4">
        <v>11</v>
      </c>
      <c r="B44" s="16" t="s">
        <v>38</v>
      </c>
      <c r="C44" s="16"/>
      <c r="D44" s="16"/>
      <c r="E44" s="8">
        <v>300</v>
      </c>
      <c r="F44" s="17">
        <v>6</v>
      </c>
      <c r="G44" s="17"/>
      <c r="H44" s="6">
        <v>0.08</v>
      </c>
      <c r="I44" s="4">
        <f t="shared" si="3"/>
        <v>0</v>
      </c>
      <c r="J44" s="4">
        <f t="shared" si="4"/>
        <v>0</v>
      </c>
      <c r="K44" s="18">
        <f t="shared" si="5"/>
        <v>0</v>
      </c>
      <c r="L44" s="18"/>
    </row>
    <row r="45" spans="1:12" ht="30">
      <c r="A45" s="4">
        <v>12</v>
      </c>
      <c r="B45" s="16" t="s">
        <v>39</v>
      </c>
      <c r="C45" s="16"/>
      <c r="D45" s="16"/>
      <c r="E45" s="8">
        <v>50</v>
      </c>
      <c r="F45" s="17">
        <v>1</v>
      </c>
      <c r="G45" s="17"/>
      <c r="H45" s="6">
        <v>0.08</v>
      </c>
      <c r="I45" s="4">
        <f t="shared" si="3"/>
        <v>0</v>
      </c>
      <c r="J45" s="4">
        <f t="shared" si="4"/>
        <v>0</v>
      </c>
      <c r="K45" s="18">
        <f t="shared" si="5"/>
        <v>0</v>
      </c>
      <c r="L45" s="18"/>
    </row>
    <row r="46" spans="1:12" ht="18.75" customHeight="1">
      <c r="A46" s="4">
        <v>13</v>
      </c>
      <c r="B46" s="16" t="s">
        <v>40</v>
      </c>
      <c r="C46" s="16"/>
      <c r="D46" s="16"/>
      <c r="E46" s="8">
        <v>5</v>
      </c>
      <c r="F46" s="17">
        <v>5</v>
      </c>
      <c r="G46" s="17"/>
      <c r="H46" s="6">
        <v>0.08</v>
      </c>
      <c r="I46" s="4">
        <f t="shared" si="3"/>
        <v>0</v>
      </c>
      <c r="J46" s="4">
        <f t="shared" si="4"/>
        <v>0</v>
      </c>
      <c r="K46" s="18">
        <f t="shared" si="5"/>
        <v>0</v>
      </c>
      <c r="L46" s="18"/>
    </row>
    <row r="47" spans="1:12" ht="30">
      <c r="A47" s="19">
        <v>14</v>
      </c>
      <c r="B47" s="16" t="s">
        <v>41</v>
      </c>
      <c r="C47" s="16"/>
      <c r="D47" s="16"/>
      <c r="E47" s="8">
        <v>5</v>
      </c>
      <c r="F47" s="19">
        <v>5</v>
      </c>
      <c r="G47" s="17"/>
      <c r="H47" s="6">
        <v>0.08</v>
      </c>
      <c r="I47" s="4">
        <f t="shared" si="3"/>
        <v>0</v>
      </c>
      <c r="J47" s="4">
        <f t="shared" si="4"/>
        <v>0</v>
      </c>
      <c r="K47" s="18">
        <f t="shared" si="5"/>
        <v>0</v>
      </c>
      <c r="L47" s="18"/>
    </row>
    <row r="48" spans="1:12">
      <c r="A48" s="20">
        <v>15</v>
      </c>
      <c r="B48" s="21" t="s">
        <v>42</v>
      </c>
      <c r="C48" s="21"/>
      <c r="D48" s="21"/>
      <c r="E48" s="8">
        <v>1</v>
      </c>
      <c r="F48" s="19">
        <v>1</v>
      </c>
      <c r="G48" s="19"/>
      <c r="H48" s="6">
        <v>0.08</v>
      </c>
      <c r="I48" s="4">
        <f t="shared" si="3"/>
        <v>0</v>
      </c>
      <c r="J48" s="4">
        <f t="shared" si="4"/>
        <v>0</v>
      </c>
      <c r="K48" s="18">
        <f t="shared" si="5"/>
        <v>0</v>
      </c>
      <c r="L48" s="18"/>
    </row>
    <row r="49" spans="1:12">
      <c r="A49" s="28" t="s">
        <v>25</v>
      </c>
      <c r="B49" s="28"/>
      <c r="C49" s="28"/>
      <c r="D49" s="28"/>
      <c r="E49" s="28"/>
      <c r="F49" s="28"/>
      <c r="G49" s="28"/>
      <c r="H49" s="28"/>
      <c r="I49" s="28"/>
      <c r="J49" s="11">
        <f>SUM(J34:J48)</f>
        <v>0</v>
      </c>
      <c r="K49" s="11">
        <f>SUM(K34:K48)</f>
        <v>0</v>
      </c>
      <c r="L49" s="59"/>
    </row>
    <row r="50" spans="1:12">
      <c r="A50" s="12"/>
      <c r="B50" s="12"/>
      <c r="C50" s="12"/>
      <c r="D50" s="12"/>
      <c r="E50" s="12"/>
      <c r="F50" s="12"/>
      <c r="G50" s="12"/>
      <c r="H50" s="12"/>
      <c r="I50" s="12"/>
      <c r="J50" s="13"/>
      <c r="K50" s="13"/>
      <c r="L50" s="13"/>
    </row>
    <row r="51" spans="1:12" ht="15" customHeight="1">
      <c r="A51" s="38" t="s">
        <v>45</v>
      </c>
      <c r="B51" s="39"/>
      <c r="C51" s="39"/>
      <c r="D51" s="39"/>
      <c r="E51" s="39"/>
      <c r="F51" s="39"/>
      <c r="G51" s="39"/>
      <c r="H51" s="39"/>
      <c r="I51" s="39"/>
      <c r="J51" s="39"/>
      <c r="K51" s="40"/>
      <c r="L51" s="62"/>
    </row>
    <row r="52" spans="1:12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6"/>
      <c r="L52" s="62"/>
    </row>
    <row r="53" spans="1:12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6"/>
      <c r="L53" s="62"/>
    </row>
    <row r="54" spans="1:12" ht="7.5" customHeight="1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6"/>
      <c r="L54" s="62"/>
    </row>
    <row r="55" spans="1:12" ht="4.5" customHeight="1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3"/>
      <c r="L55" s="62"/>
    </row>
    <row r="56" spans="1:12">
      <c r="A56" s="12"/>
      <c r="B56" s="12"/>
      <c r="C56" s="12"/>
      <c r="D56" s="12"/>
      <c r="E56" s="12"/>
      <c r="F56" s="12"/>
      <c r="G56" s="12"/>
      <c r="H56" s="12"/>
      <c r="I56" s="12"/>
      <c r="J56" s="13"/>
      <c r="K56" s="13"/>
      <c r="L56" s="13"/>
    </row>
    <row r="57" spans="1:12" ht="16.5" customHeight="1">
      <c r="A57" s="27" t="s">
        <v>43</v>
      </c>
      <c r="B57" s="27"/>
      <c r="C57" s="27"/>
      <c r="D57" s="27"/>
      <c r="E57" s="27"/>
      <c r="F57" s="15"/>
      <c r="G57" s="57"/>
      <c r="H57" s="57"/>
      <c r="I57" s="57"/>
      <c r="J57" s="57"/>
      <c r="K57" s="57"/>
      <c r="L57" s="61"/>
    </row>
    <row r="58" spans="1:12" ht="30" customHeight="1">
      <c r="A58" s="2" t="s">
        <v>1</v>
      </c>
      <c r="B58" s="3" t="s">
        <v>2</v>
      </c>
      <c r="C58" s="58" t="s">
        <v>60</v>
      </c>
      <c r="D58" s="58" t="s">
        <v>61</v>
      </c>
      <c r="E58" s="3" t="s">
        <v>48</v>
      </c>
      <c r="F58" s="3" t="s">
        <v>4</v>
      </c>
      <c r="G58" s="3" t="s">
        <v>26</v>
      </c>
      <c r="H58" s="3" t="s">
        <v>6</v>
      </c>
      <c r="I58" s="3" t="s">
        <v>27</v>
      </c>
      <c r="J58" s="3" t="s">
        <v>8</v>
      </c>
      <c r="K58" s="3" t="s">
        <v>9</v>
      </c>
      <c r="L58" s="64" t="s">
        <v>62</v>
      </c>
    </row>
    <row r="59" spans="1:12" ht="45">
      <c r="A59" s="19">
        <v>1</v>
      </c>
      <c r="B59" s="21" t="s">
        <v>47</v>
      </c>
      <c r="C59" s="21"/>
      <c r="D59" s="21"/>
      <c r="E59" s="8">
        <v>4</v>
      </c>
      <c r="F59" s="19">
        <v>4</v>
      </c>
      <c r="G59" s="19"/>
      <c r="H59" s="22">
        <v>0.23</v>
      </c>
      <c r="I59" s="4">
        <f>G59*H59+G59</f>
        <v>0</v>
      </c>
      <c r="J59" s="4">
        <f>G59*F59</f>
        <v>0</v>
      </c>
      <c r="K59" s="20">
        <f>I59*F59</f>
        <v>0</v>
      </c>
      <c r="L59" s="20"/>
    </row>
    <row r="60" spans="1:12" ht="30" customHeight="1">
      <c r="A60" s="4">
        <v>2</v>
      </c>
      <c r="B60" s="21" t="s">
        <v>44</v>
      </c>
      <c r="C60" s="21"/>
      <c r="D60" s="21"/>
      <c r="E60" s="8">
        <v>4</v>
      </c>
      <c r="F60" s="4">
        <v>4</v>
      </c>
      <c r="G60" s="8"/>
      <c r="H60" s="23">
        <v>0.23</v>
      </c>
      <c r="I60" s="4">
        <f>G60*H60+G60</f>
        <v>0</v>
      </c>
      <c r="J60" s="4">
        <f>G60*F60</f>
        <v>0</v>
      </c>
      <c r="K60" s="20">
        <f>I60*F60</f>
        <v>0</v>
      </c>
      <c r="L60" s="20"/>
    </row>
    <row r="61" spans="1:12">
      <c r="A61" s="28" t="s">
        <v>25</v>
      </c>
      <c r="B61" s="28"/>
      <c r="C61" s="28"/>
      <c r="D61" s="28"/>
      <c r="E61" s="28"/>
      <c r="F61" s="28"/>
      <c r="G61" s="28"/>
      <c r="H61" s="28"/>
      <c r="I61" s="28"/>
      <c r="J61" s="11">
        <f>SUM(J59:J60)</f>
        <v>0</v>
      </c>
      <c r="K61" s="11">
        <f>SUM(K59:K60)</f>
        <v>0</v>
      </c>
      <c r="L61" s="59"/>
    </row>
    <row r="63" spans="1:12" ht="15.75" customHeight="1">
      <c r="A63" s="38" t="s">
        <v>46</v>
      </c>
      <c r="B63" s="39"/>
      <c r="C63" s="39"/>
      <c r="D63" s="39"/>
      <c r="E63" s="39"/>
      <c r="F63" s="39"/>
      <c r="G63" s="39"/>
      <c r="H63" s="39"/>
      <c r="I63" s="39"/>
      <c r="J63" s="39"/>
      <c r="K63" s="40"/>
      <c r="L63" s="62"/>
    </row>
    <row r="64" spans="1:12" ht="44.25" customHeight="1">
      <c r="A64" s="41"/>
      <c r="B64" s="42"/>
      <c r="C64" s="42"/>
      <c r="D64" s="42"/>
      <c r="E64" s="42"/>
      <c r="F64" s="42"/>
      <c r="G64" s="42"/>
      <c r="H64" s="42"/>
      <c r="I64" s="42"/>
      <c r="J64" s="42"/>
      <c r="K64" s="43"/>
      <c r="L64" s="62"/>
    </row>
    <row r="65" spans="2:12" ht="13.9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</sheetData>
  <mergeCells count="16">
    <mergeCell ref="A63:K64"/>
    <mergeCell ref="J3:M3"/>
    <mergeCell ref="G32:K32"/>
    <mergeCell ref="G57:K57"/>
    <mergeCell ref="A49:I49"/>
    <mergeCell ref="A57:E57"/>
    <mergeCell ref="A61:I61"/>
    <mergeCell ref="A51:K55"/>
    <mergeCell ref="A5:M5"/>
    <mergeCell ref="A11:M11"/>
    <mergeCell ref="A17:M17"/>
    <mergeCell ref="B1:J1"/>
    <mergeCell ref="A3:H3"/>
    <mergeCell ref="A25:I25"/>
    <mergeCell ref="A32:E32"/>
    <mergeCell ref="A27:K30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 ZOZ</dc:creator>
  <dc:description/>
  <cp:lastModifiedBy>SP ZOZ</cp:lastModifiedBy>
  <cp:revision>2</cp:revision>
  <cp:lastPrinted>2026-04-27T10:02:59Z</cp:lastPrinted>
  <dcterms:created xsi:type="dcterms:W3CDTF">2025-04-04T08:29:26Z</dcterms:created>
  <dcterms:modified xsi:type="dcterms:W3CDTF">2026-05-19T07:40:00Z</dcterms:modified>
  <dc:language>pl-PL</dc:language>
</cp:coreProperties>
</file>